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<sst xmlns="http://schemas.openxmlformats.org/spreadsheetml/2006/main" count="6" uniqueCount="6">
  <si>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nume_exp</t>
  </si>
  <si>
    <t>oras</t>
  </si>
  <si>
    <t>Tara</t>
  </si>
  <si>
    <t>NEFATEC SRL</t>
  </si>
  <si>
    <t>CRAIOVA</t>
  </si>
  <si>
    <t>Romania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</si>
</sst>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55.421875" style="0" bestFit="1" customWidth="1"/>
    <col min="2" max="2" width="31.4218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tr">
        <f>"ING BONFIGLIOLI SPA"</f>
        <v>ING BONFIGLIOLI SPA</v>
      </c>
      <c r="B2" t="str">
        <f>"CASTELLO DÁRGILE"</f>
        <v>CASTELLO DÁRGILE</v>
      </c>
      <c r="C2" t="str">
        <f>"Italia"</f>
        <v>Italia</v>
      </c>
    </row>
    <row r="3" spans="1:3" ht="12.75">
      <c r="A3" t="str">
        <f>"EURITEH SRL"</f>
        <v>EURITEH SRL</v>
      </c>
      <c r="B3" t="str">
        <f>"ORADEA"</f>
        <v>ORADEA</v>
      </c>
      <c r="C3" t="str">
        <f>"Romania"</f>
        <v>Romania</v>
      </c>
    </row>
    <row r="4" spans="1:3" ht="12.75">
      <c r="A4" t="str">
        <f>"TITECH Gmbh"</f>
        <v>TITECH Gmbh</v>
      </c>
      <c r="B4" t="str">
        <f>"MUELHEIM-KAERKICH"</f>
        <v>MUELHEIM-KAERKICH</v>
      </c>
      <c r="C4" t="str">
        <f>"Germania"</f>
        <v>Germania</v>
      </c>
    </row>
    <row r="5" spans="1:3" ht="12.75">
      <c r="A5" t="str">
        <f>"VIVANI SALUBRITATE SA"</f>
        <v>VIVANI SALUBRITATE SA</v>
      </c>
      <c r="B5" t="str">
        <f>"SLOBOZIA"</f>
        <v>SLOBOZIA</v>
      </c>
      <c r="C5" t="str">
        <f>"Romania"</f>
        <v>Romania</v>
      </c>
    </row>
    <row r="6" spans="1:3" ht="12.75">
      <c r="A6" t="str">
        <f>"EUROPLAST ROMANIA SRL"</f>
        <v>EUROPLAST ROMANIA SRL</v>
      </c>
      <c r="B6" t="str">
        <f>"ORADEA"</f>
        <v>ORADEA</v>
      </c>
      <c r="C6" t="str">
        <f>"Romania"</f>
        <v>Romania</v>
      </c>
    </row>
    <row r="7" spans="1:3" ht="12.75">
      <c r="A7" t="str">
        <f>"ECOPLAST INDUSTRIES GROUP"</f>
        <v>ECOPLAST INDUSTRIES GROUP</v>
      </c>
      <c r="B7" t="str">
        <f>"CONSTANTA"</f>
        <v>CONSTANTA</v>
      </c>
      <c r="C7" t="str">
        <f>"Romania"</f>
        <v>Romania</v>
      </c>
    </row>
    <row r="8" spans="1:3" ht="12.75">
      <c r="A8" t="str">
        <f>"IRIDEX GROUP PLASTIC SRL"</f>
        <v>IRIDEX GROUP PLASTIC SRL</v>
      </c>
      <c r="B8" t="str">
        <f>"VOLUNTARI"</f>
        <v>VOLUNTARI</v>
      </c>
      <c r="C8" t="str">
        <f>"Romania"</f>
        <v>Romania</v>
      </c>
    </row>
    <row r="9" spans="1:3" ht="12.75">
      <c r="A9" t="str">
        <f>"DESEURI-ONLINE CONSULTING SRL"</f>
        <v>DESEURI-ONLINE CONSULTING SRL</v>
      </c>
      <c r="B9" t="str">
        <f>"BUCURESTI"</f>
        <v>BUCURESTI</v>
      </c>
      <c r="C9" t="str">
        <f>"Romania"</f>
        <v>Romania</v>
      </c>
    </row>
    <row r="10" spans="1:3" ht="12.75">
      <c r="A10" t="str">
        <f>"ENVITEC BIOGAS AG"</f>
        <v>ENVITEC BIOGAS AG</v>
      </c>
      <c r="B10" t="str">
        <f>"SAERBECK"</f>
        <v>SAERBECK</v>
      </c>
      <c r="C10" t="str">
        <f>"Germania"</f>
        <v>Germania</v>
      </c>
    </row>
    <row r="11" spans="1:3" ht="12.75">
      <c r="A11" t="str">
        <f>"GREENTECH S.A."</f>
        <v>GREENTECH S.A.</v>
      </c>
      <c r="B11" t="str">
        <f>"BUZAU"</f>
        <v>BUZAU</v>
      </c>
      <c r="C11" t="str">
        <f>"Romania"</f>
        <v>Romania</v>
      </c>
    </row>
    <row r="12" spans="1:3" ht="12.75">
      <c r="A12" t="str">
        <f>"TRANSILVANIA GRUP BUSINESS"</f>
        <v>TRANSILVANIA GRUP BUSINESS</v>
      </c>
      <c r="B12" t="str">
        <f>"CLUJ"</f>
        <v>CLUJ</v>
      </c>
      <c r="C12" t="str">
        <f>"Romania"</f>
        <v>Romania</v>
      </c>
    </row>
    <row r="13" spans="1:3" ht="12.75">
      <c r="A13" t="str">
        <f>"EURIAL SRL"</f>
        <v>EURIAL SRL</v>
      </c>
      <c r="B13" t="str">
        <f>"CLUJ NAPOCA"</f>
        <v>CLUJ NAPOCA</v>
      </c>
      <c r="C13" t="str">
        <f>"Romania"</f>
        <v>Romania</v>
      </c>
    </row>
    <row r="14" spans="1:3" ht="12.75">
      <c r="A14" t="str">
        <f>"DRAGONARA CONSULTING SRL"</f>
        <v>DRAGONARA CONSULTING SRL</v>
      </c>
      <c r="B14" t="str">
        <f>"BUCURESTI"</f>
        <v>BUCURESTI</v>
      </c>
      <c r="C14" t="str">
        <f>"Romania"</f>
        <v>Romania</v>
      </c>
    </row>
    <row r="15" spans="1:3" ht="12.75">
      <c r="A15" t="str">
        <f>"MACPRESSE EUROPA SRL"</f>
        <v>MACPRESSE EUROPA SRL</v>
      </c>
      <c r="B15" t="str">
        <f>"VERNATE MILANO"</f>
        <v>VERNATE MILANO</v>
      </c>
      <c r="C15" t="str">
        <f>"Italia"</f>
        <v>Italia</v>
      </c>
    </row>
    <row r="16" spans="1:3" ht="12.75">
      <c r="A16" t="str">
        <f>"STADLER ANLAGENBAU GmbH"</f>
        <v>STADLER ANLAGENBAU GmbH</v>
      </c>
      <c r="B16" t="str">
        <f>"ALTSHAVSEN"</f>
        <v>ALTSHAVSEN</v>
      </c>
      <c r="C16" t="str">
        <f>"Germania"</f>
        <v>Germania</v>
      </c>
    </row>
    <row r="17" spans="1:3" ht="12.75">
      <c r="A17" t="str">
        <f>"SATRIND S.p.A"</f>
        <v>SATRIND S.p.A</v>
      </c>
      <c r="B17" t="str">
        <f>"ARLUNO"</f>
        <v>ARLUNO</v>
      </c>
      <c r="C17" t="str">
        <f>"Italia"</f>
        <v>Italia</v>
      </c>
    </row>
    <row r="18" spans="1:3" ht="12.75">
      <c r="A18" t="str">
        <f>"HAAS RECYCLING SYSTEMS"</f>
        <v>HAAS RECYCLING SYSTEMS</v>
      </c>
      <c r="B18" t="str">
        <f>"DREISBACH"</f>
        <v>DREISBACH</v>
      </c>
      <c r="C18" t="str">
        <f>"Germania"</f>
        <v>Germania</v>
      </c>
    </row>
    <row r="19" spans="1:3" ht="12.75">
      <c r="A19" t="str">
        <f>"CONTINENTAL INDUSTRIE SAS"</f>
        <v>CONTINENTAL INDUSTRIE SAS</v>
      </c>
      <c r="B19" t="str">
        <f>"SAINT TRIVIERS SUR MOTGNANS"</f>
        <v>SAINT TRIVIERS SUR MOTGNANS</v>
      </c>
      <c r="C19" t="str">
        <f>"Franta"</f>
        <v>Franta</v>
      </c>
    </row>
    <row r="20" spans="1:3" ht="12.75">
      <c r="A20" t="str">
        <f>"TECHNOMARKET COMMUNICATION SRL"</f>
        <v>TECHNOMARKET COMMUNICATION SRL</v>
      </c>
      <c r="B20" t="str">
        <f>"BUCURESTI"</f>
        <v>BUCURESTI</v>
      </c>
      <c r="C20" t="str">
        <f aca="true" t="shared" si="0" ref="C20:C25">"Romania"</f>
        <v>Romania</v>
      </c>
    </row>
    <row r="21" spans="1:3" ht="12.75">
      <c r="A21" t="str">
        <f>"ENVIRO CHEMIE ROMANIA SRL"</f>
        <v>ENVIRO CHEMIE ROMANIA SRL</v>
      </c>
      <c r="B21" t="str">
        <f>"BUCURESTI"</f>
        <v>BUCURESTI</v>
      </c>
      <c r="C21" t="str">
        <f t="shared" si="0"/>
        <v>Romania</v>
      </c>
    </row>
    <row r="22" spans="1:3" ht="12.75">
      <c r="A22" t="str">
        <f>"CENTRUL PENTRU STRATEGIA DE DEZVOLTARE DURABILA"</f>
        <v>CENTRUL PENTRU STRATEGIA DE DEZVOLTARE DURABILA</v>
      </c>
      <c r="B22" t="str">
        <f>"BUCURESTI"</f>
        <v>BUCURESTI</v>
      </c>
      <c r="C22" t="str">
        <f t="shared" si="0"/>
        <v>Romania</v>
      </c>
    </row>
    <row r="23" spans="1:3" ht="12.75">
      <c r="A23" t="str">
        <f>"ROMES GRUP INTERNATIONAL SRL"</f>
        <v>ROMES GRUP INTERNATIONAL SRL</v>
      </c>
      <c r="B23" t="str">
        <f>"PLOIESTI"</f>
        <v>PLOIESTI</v>
      </c>
      <c r="C23" t="str">
        <f t="shared" si="0"/>
        <v>Romania</v>
      </c>
    </row>
    <row r="24" spans="1:3" ht="12.75">
      <c r="A24" t="str">
        <f>"C GEANGU CONSULTING S.R.L."</f>
        <v>C GEANGU CONSULTING S.R.L.</v>
      </c>
      <c r="B24" t="str">
        <f>"BUCURESTI"</f>
        <v>BUCURESTI</v>
      </c>
      <c r="C24" t="str">
        <f t="shared" si="0"/>
        <v>Romania</v>
      </c>
    </row>
    <row r="25" spans="1:3" ht="12.75">
      <c r="A25" t="str">
        <f>"C &amp; V WATER CONTROL SRL"</f>
        <v>C &amp; V WATER CONTROL SRL</v>
      </c>
      <c r="B25" t="str">
        <f>"COM. MAGURELE"</f>
        <v>COM. MAGURELE</v>
      </c>
      <c r="C25" t="str">
        <f t="shared" si="0"/>
        <v>Romania</v>
      </c>
    </row>
    <row r="26" spans="1:3" ht="12.75">
      <c r="A26" t="str">
        <f>"AMIS MASCHINEN VERTRIEB GMBH"</f>
        <v>AMIS MASCHINEN VERTRIEB GMBH</v>
      </c>
      <c r="B26" t="str">
        <f>"ZUZENHAUSEN"</f>
        <v>ZUZENHAUSEN</v>
      </c>
      <c r="C26" t="str">
        <f>"Germania"</f>
        <v>Germania</v>
      </c>
    </row>
    <row r="27" spans="1:3" ht="12.75">
      <c r="A27" t="str">
        <f>"PLASCHEM GREEN SOLUTIONS"</f>
        <v>PLASCHEM GREEN SOLUTIONS</v>
      </c>
      <c r="B27" t="str">
        <f>"BISTRITA"</f>
        <v>BISTRITA</v>
      </c>
      <c r="C27" t="str">
        <f>"Romania"</f>
        <v>Romania</v>
      </c>
    </row>
    <row r="28" spans="1:3" ht="12.75">
      <c r="A28" t="str">
        <f>"AHEAD INTERNATIONAL(GREEN REPORT)"</f>
        <v>AHEAD INTERNATIONAL(GREEN REPORT)</v>
      </c>
      <c r="B28" t="str">
        <f>"VOLUNTARI-PIPERA"</f>
        <v>VOLUNTARI-PIPERA</v>
      </c>
      <c r="C28" t="str">
        <f>"Romania"</f>
        <v>Romania</v>
      </c>
    </row>
    <row r="29" spans="1:3" ht="12.75">
      <c r="A29" t="str">
        <f>"TEHNIX SRL"</f>
        <v>TEHNIX SRL</v>
      </c>
      <c r="B29" t="str">
        <f>"BACAU"</f>
        <v>BACAU</v>
      </c>
      <c r="C29" t="str">
        <f>"Romania"</f>
        <v>Romania</v>
      </c>
    </row>
    <row r="30" spans="1:3" ht="12.75">
      <c r="A30" t="str">
        <f>"AMBASADA BELGIEI - AWEX"</f>
        <v>AMBASADA BELGIEI - AWEX</v>
      </c>
      <c r="B30" t="str">
        <f>"BUCURESTI"</f>
        <v>BUCURESTI</v>
      </c>
      <c r="C30" t="str">
        <f>"Romania"</f>
        <v>Romania</v>
      </c>
    </row>
    <row r="31" spans="1:3" ht="12.75">
      <c r="A31" t="str">
        <f>"UNI-RECYCLING SRL"</f>
        <v>UNI-RECYCLING SRL</v>
      </c>
      <c r="B31" t="str">
        <f>"BUCURESTI"</f>
        <v>BUCURESTI</v>
      </c>
      <c r="C31" t="str">
        <f>"Romania"</f>
        <v>Romania</v>
      </c>
    </row>
    <row r="32" spans="1:3" ht="12.75">
      <c r="A32" t="str">
        <f>"WELGER RECYCLING ENGINEERING Gmbh"</f>
        <v>WELGER RECYCLING ENGINEERING Gmbh</v>
      </c>
      <c r="B32" t="str">
        <f>"WOLFENBUTTEL"</f>
        <v>WOLFENBUTTEL</v>
      </c>
      <c r="C32" t="str">
        <f>"Germania"</f>
        <v>Germania</v>
      </c>
    </row>
    <row r="33" spans="1:3" ht="12.75">
      <c r="A33" t="str">
        <f>"RUNI A/S"</f>
        <v>RUNI A/S</v>
      </c>
      <c r="B33" t="str">
        <f>"TARM"</f>
        <v>TARM</v>
      </c>
      <c r="C33" t="str">
        <f>"Danemarca"</f>
        <v>Danemarca</v>
      </c>
    </row>
    <row r="34" spans="1:3" ht="12.75">
      <c r="A34" t="str">
        <f>"ECOSTAR"</f>
        <v>ECOSTAR</v>
      </c>
      <c r="B34" t="str">
        <f>"SANDRIGO VICENZA"</f>
        <v>SANDRIGO VICENZA</v>
      </c>
      <c r="C34" t="str">
        <f>"Italia"</f>
        <v>Italia</v>
      </c>
    </row>
    <row r="35" spans="1:3" ht="12.75">
      <c r="A35" t="str">
        <f>"PURATOR SYSTEMS SRL"</f>
        <v>PURATOR SYSTEMS SRL</v>
      </c>
      <c r="B35" t="str">
        <f>"BUCURESTI"</f>
        <v>BUCURESTI</v>
      </c>
      <c r="C35" t="str">
        <f>"Romania"</f>
        <v>Romania</v>
      </c>
    </row>
    <row r="36" spans="1:3" ht="12.75">
      <c r="A36" t="str">
        <f>"GAUSS MAGNETI"</f>
        <v>GAUSS MAGNETI</v>
      </c>
      <c r="B36" t="str">
        <f>"BRESCIA"</f>
        <v>BRESCIA</v>
      </c>
      <c r="C36" t="str">
        <f>"Italia"</f>
        <v>Italia</v>
      </c>
    </row>
    <row r="37" spans="1:3" ht="12.75">
      <c r="A37" t="str">
        <f>"EUROPLAST ROMANIA SRL"</f>
        <v>EUROPLAST ROMANIA SRL</v>
      </c>
      <c r="B37" t="str">
        <f>"SIBIU"</f>
        <v>SIBIU</v>
      </c>
      <c r="C37" t="str">
        <f>"Romania"</f>
        <v>Romania</v>
      </c>
    </row>
    <row r="38" spans="1:3" ht="12.75">
      <c r="A38" t="str">
        <f>"BACKHUS GMBH"</f>
        <v>BACKHUS GMBH</v>
      </c>
      <c r="B38" t="str">
        <f>"EDEWECHT"</f>
        <v>EDEWECHT</v>
      </c>
      <c r="C38" t="str">
        <f>"Germania"</f>
        <v>Germania</v>
      </c>
    </row>
    <row r="39" spans="1:3" ht="12.75">
      <c r="A39" t="str">
        <f>"HAMOS GmbH"</f>
        <v>HAMOS GmbH</v>
      </c>
      <c r="B39" t="str">
        <f>"PENZBERG"</f>
        <v>PENZBERG</v>
      </c>
      <c r="C39" t="str">
        <f>"Germania"</f>
        <v>Germania</v>
      </c>
    </row>
    <row r="40" spans="1:3" ht="12.75">
      <c r="A40" t="str">
        <f>"SEVA GROUP SRL"</f>
        <v>SEVA GROUP SRL</v>
      </c>
      <c r="B40" t="str">
        <f>"BRASOV"</f>
        <v>BRASOV</v>
      </c>
      <c r="C40" t="str">
        <f>"Romania"</f>
        <v>Romania</v>
      </c>
    </row>
    <row r="41" spans="1:3" ht="12.75">
      <c r="A41" t="str">
        <f>"BRT RECYCLING TECHNOLOGIE GmbH"</f>
        <v>BRT RECYCLING TECHNOLOGIE GmbH</v>
      </c>
      <c r="B41" t="str">
        <f>"IBBENBUREN"</f>
        <v>IBBENBUREN</v>
      </c>
      <c r="C41" t="str">
        <f>"Germania"</f>
        <v>Germania</v>
      </c>
    </row>
    <row r="42" spans="1:3" ht="12.75">
      <c r="A42" t="str">
        <f>"OIL DEPOL SERVICE S.R.L."</f>
        <v>OIL DEPOL SERVICE S.R.L.</v>
      </c>
      <c r="B42" t="str">
        <f>"CONSTANTA"</f>
        <v>CONSTANTA</v>
      </c>
      <c r="C42" t="str">
        <f aca="true" t="shared" si="1" ref="C42:C47">"Romania"</f>
        <v>Romania</v>
      </c>
    </row>
    <row r="43" spans="1:3" ht="12.75">
      <c r="A43" t="str">
        <f>"TEHNIC MEDIA SRL"</f>
        <v>TEHNIC MEDIA SRL</v>
      </c>
      <c r="B43" t="str">
        <f>"BUCURESTI"</f>
        <v>BUCURESTI</v>
      </c>
      <c r="C43" t="str">
        <f t="shared" si="1"/>
        <v>Romania</v>
      </c>
    </row>
    <row r="44" spans="1:3" ht="12.75">
      <c r="A44" t="str">
        <f>"RO ECOLOGIC COMBUSTIBIL ALTERNATIV SRL"</f>
        <v>RO ECOLOGIC COMBUSTIBIL ALTERNATIV SRL</v>
      </c>
      <c r="B44" t="str">
        <f>"BUCURESTI"</f>
        <v>BUCURESTI</v>
      </c>
      <c r="C44" t="str">
        <f t="shared" si="1"/>
        <v>Romania</v>
      </c>
    </row>
    <row r="45" spans="1:3" ht="12.75">
      <c r="A45" t="str">
        <f>"ENVISAN NV BELGIA - SUCURSALA PITESTI"</f>
        <v>ENVISAN NV BELGIA - SUCURSALA PITESTI</v>
      </c>
      <c r="B45" t="str">
        <f>"PITESTI"</f>
        <v>PITESTI</v>
      </c>
      <c r="C45" t="str">
        <f t="shared" si="1"/>
        <v>Romania</v>
      </c>
    </row>
    <row r="46" spans="1:3" ht="12.75">
      <c r="A46" t="str">
        <f>"SETCAR SA"</f>
        <v>SETCAR SA</v>
      </c>
      <c r="B46" t="str">
        <f>"BRAILA"</f>
        <v>BRAILA</v>
      </c>
      <c r="C46" t="str">
        <f t="shared" si="1"/>
        <v>Romania</v>
      </c>
    </row>
    <row r="47" spans="1:3" ht="12.75">
      <c r="A47" t="str">
        <f>"MINOS SRL - REVISTA 'TEHNICA INSTALATIILOR'"</f>
        <v>MINOS SRL - REVISTA 'TEHNICA INSTALATIILOR'</v>
      </c>
      <c r="B47" t="str">
        <f>"TIRGU MURES"</f>
        <v>TIRGU MURES</v>
      </c>
      <c r="C47" t="str">
        <f t="shared" si="1"/>
        <v>Romania</v>
      </c>
    </row>
    <row r="48" spans="1:3" ht="12.75">
      <c r="A48" t="str">
        <f>"DELFT UNIVERSITY OF TECHNOLOGY"</f>
        <v>DELFT UNIVERSITY OF TECHNOLOGY</v>
      </c>
      <c r="B48" t="str">
        <f>"DELFT"</f>
        <v>DELFT</v>
      </c>
      <c r="C48" t="str">
        <f>"Olanda"</f>
        <v>Olanda</v>
      </c>
    </row>
    <row r="49" spans="1:3" ht="12.75">
      <c r="A49" t="str">
        <f>"URBAN SA"</f>
        <v>URBAN SA</v>
      </c>
      <c r="B49" t="str">
        <f>"RAMNICU VALCEA"</f>
        <v>RAMNICU VALCEA</v>
      </c>
      <c r="C49" t="str">
        <f>"Romania"</f>
        <v>Romania</v>
      </c>
    </row>
    <row r="50" spans="1:3" ht="12.75">
      <c r="A50" t="str">
        <f>"ELKOPLAST s.r.o"</f>
        <v>ELKOPLAST s.r.o</v>
      </c>
      <c r="B50" t="str">
        <f>"ZLIN"</f>
        <v>ZLIN</v>
      </c>
      <c r="C50" t="str">
        <f>"Republica Ceha"</f>
        <v>Republica Ceha</v>
      </c>
    </row>
    <row r="51" spans="1:3" ht="12.75">
      <c r="A51" t="str">
        <f>"EXPO DESIGN SYSTEM"</f>
        <v>EXPO DESIGN SYSTEM</v>
      </c>
      <c r="B51" t="str">
        <f>"ARAD"</f>
        <v>ARAD</v>
      </c>
      <c r="C51" t="str">
        <f>"Romania"</f>
        <v>Romania</v>
      </c>
    </row>
    <row r="52" spans="1:3" ht="12.75">
      <c r="A52" t="str">
        <f>"BRENNTAG ROMANIA SRL"</f>
        <v>BRENNTAG ROMANIA SRL</v>
      </c>
      <c r="B52" t="str">
        <f>"COM. CHIAJNA"</f>
        <v>COM. CHIAJNA</v>
      </c>
      <c r="C52" t="str">
        <f>"Romania"</f>
        <v>Romania</v>
      </c>
    </row>
    <row r="53" spans="1:3" ht="12.75">
      <c r="A53" t="str">
        <f>"JACOBI CARBONS Gmbh"</f>
        <v>JACOBI CARBONS Gmbh</v>
      </c>
      <c r="B53" t="str">
        <f>"FRANKFURT"</f>
        <v>FRANKFURT</v>
      </c>
      <c r="C53" t="str">
        <f>"Germania"</f>
        <v>Germania</v>
      </c>
    </row>
    <row r="54" spans="1:3" ht="12.75">
      <c r="A54" t="str">
        <f>"MINISTERUL MEDIULUI SI PADURILOR"</f>
        <v>MINISTERUL MEDIULUI SI PADURILOR</v>
      </c>
      <c r="B54" t="str">
        <f>"BUCURESTI"</f>
        <v>BUCURESTI</v>
      </c>
      <c r="C54" t="str">
        <f>"Romania"</f>
        <v>Romania</v>
      </c>
    </row>
    <row r="55" spans="1:3" ht="12.75">
      <c r="A55" t="str">
        <f>"CAMERA DE COMERT SI INDUSTRIE A ROMANIEI"</f>
        <v>CAMERA DE COMERT SI INDUSTRIE A ROMANIEI</v>
      </c>
      <c r="B55" t="str">
        <f>"BUCURESTI"</f>
        <v>BUCURESTI</v>
      </c>
      <c r="C55" t="str">
        <f>"Romania"</f>
        <v>Romania</v>
      </c>
    </row>
    <row r="56" spans="1:3" ht="12.75">
      <c r="A56" t="str">
        <f>"HUNGARIAN INVESTMENTS AND TRADE AGENCY(HITA)"</f>
        <v>HUNGARIAN INVESTMENTS AND TRADE AGENCY(HITA)</v>
      </c>
      <c r="B56" t="str">
        <f>"BUDAPEST"</f>
        <v>BUDAPEST</v>
      </c>
      <c r="C56" t="str">
        <f>"Ungaria"</f>
        <v>Ungaria</v>
      </c>
    </row>
    <row r="57" spans="1:3" ht="12.75">
      <c r="A57" t="str">
        <f>"ENVIROTECH SRL"</f>
        <v>ENVIROTECH SRL</v>
      </c>
      <c r="B57" t="str">
        <f>"CONSTANTA"</f>
        <v>CONSTANTA</v>
      </c>
      <c r="C57" t="str">
        <f>"Romania"</f>
        <v>Romania</v>
      </c>
    </row>
    <row r="58" spans="1:3" ht="12.75">
      <c r="A58" t="str">
        <f>"ADARCO INVEST SRL"</f>
        <v>ADARCO INVEST SRL</v>
      </c>
      <c r="B58" t="str">
        <f>"PETROSANI"</f>
        <v>PETROSANI</v>
      </c>
      <c r="C58" t="str">
        <f>"Romania"</f>
        <v>Romania</v>
      </c>
    </row>
    <row r="59" spans="1:3" ht="12.75">
      <c r="A59" t="str">
        <f>"SATELLITE INDUSTRIES SPRL"</f>
        <v>SATELLITE INDUSTRIES SPRL</v>
      </c>
      <c r="B59" t="str">
        <f>"BRUXELLES"</f>
        <v>BRUXELLES</v>
      </c>
      <c r="C59" t="str">
        <f>"Belgia"</f>
        <v>Belgia</v>
      </c>
    </row>
    <row r="60" spans="1:3" ht="12.75">
      <c r="A60" t="str">
        <f>"ALTEN TEHNOLOGY GROUP SRL"</f>
        <v>ALTEN TEHNOLOGY GROUP SRL</v>
      </c>
      <c r="B60" t="str">
        <f>"POPESTI-LEORDENI"</f>
        <v>POPESTI-LEORDENI</v>
      </c>
      <c r="C60" t="str">
        <f>"Romania"</f>
        <v>Romania</v>
      </c>
    </row>
    <row r="61" spans="1:3" ht="12.75">
      <c r="A61" t="s">
        <v>3</v>
      </c>
      <c r="B61" t="s">
        <v>4</v>
      </c>
      <c r="C61" t="s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livia.leustean</dc:creator>
  <cp:keywords/>
  <dc:description/>
  <cp:lastModifiedBy>Corporate Edition</cp:lastModifiedBy>
  <dcterms:created xsi:type="dcterms:W3CDTF">2012-02-08T12:48:33Z</dcterms:created>
  <dcterms:modified xsi:type="dcterms:W3CDTF">2012-02-19T13:07:16Z</dcterms:modified>
  <cp:category/>
  <cp:version/>
  <cp:contentType/>
  <cp:contentStatus/>
</cp:coreProperties>
</file>